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10" yWindow="65476" windowWidth="13050" windowHeight="11880" activeTab="0"/>
  </bookViews>
  <sheets>
    <sheet name="Fristen_Deadlines SMM" sheetId="1" r:id="rId1"/>
  </sheets>
  <definedNames>
    <definedName name="_xlnm._FilterDatabase" localSheetId="0" hidden="1">'Fristen_Deadlines SMM'!$A$6:$O$65</definedName>
    <definedName name="_xlfn.AGGREGATE" hidden="1">#NAME?</definedName>
    <definedName name="_xlnm.Print_Area" localSheetId="0">'Fristen_Deadlines SMM'!$B$1:$P$59</definedName>
  </definedNames>
  <calcPr fullCalcOnLoad="1"/>
</workbook>
</file>

<file path=xl/sharedStrings.xml><?xml version="1.0" encoding="utf-8"?>
<sst xmlns="http://schemas.openxmlformats.org/spreadsheetml/2006/main" count="131" uniqueCount="130">
  <si>
    <t>Bemerkungen</t>
  </si>
  <si>
    <t xml:space="preserve">Bestelltermin </t>
  </si>
  <si>
    <t>Ausstellerausweise, kostenpflichtig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</si>
  <si>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</si>
  <si>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</si>
  <si>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</si>
  <si>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</si>
  <si>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</si>
  <si>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</si>
  <si>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</si>
  <si>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</si>
  <si>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</si>
  <si>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</si>
  <si>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</si>
  <si>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</si>
  <si>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</si>
  <si>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</si>
  <si>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</si>
  <si>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</si>
  <si>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</si>
  <si>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</si>
  <si>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</si>
  <si>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</si>
  <si>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</si>
  <si>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</si>
  <si>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</si>
  <si>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</si>
  <si>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</si>
  <si>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</si>
  <si>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</si>
  <si>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</si>
  <si>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</si>
  <si>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</si>
  <si>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</si>
  <si>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</si>
  <si>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</si>
  <si>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</si>
  <si>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</si>
  <si>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</si>
  <si>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</si>
  <si>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</si>
  <si>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</si>
  <si>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</si>
  <si>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Additional, chargeable exhibitors’ passes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</si>
  <si>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</si>
  <si>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</si>
  <si>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</si>
  <si>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</si>
  <si>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</si>
  <si>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</si>
  <si>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</si>
  <si>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</si>
  <si>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Auf und Abbauhilfen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</si>
  <si>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</si>
  <si>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</si>
  <si>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family val="0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</si>
  <si>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</si>
  <si>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family val="0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</si>
  <si>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</si>
  <si>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</si>
  <si>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</si>
  <si>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</si>
  <si>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</si>
  <si>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</si>
  <si>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</si>
  <si>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</si>
  <si>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</si>
  <si>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</si>
  <si>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</si>
  <si>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</si>
  <si>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</si>
  <si>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</si>
  <si>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W LAN</t>
  </si>
  <si>
    <t>vor Ort</t>
  </si>
  <si>
    <t>onsite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</si>
  <si>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</si>
  <si>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</si>
  <si>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</si>
  <si>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</si>
  <si>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</si>
  <si>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</si>
  <si>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</si>
  <si>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</si>
  <si>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</si>
  <si>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</si>
  <si>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</si>
  <si>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</si>
  <si>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</si>
  <si>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</si>
  <si>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Parking space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</si>
  <si>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</si>
  <si>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</si>
  <si>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</si>
  <si>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</si>
  <si>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</si>
  <si>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</si>
  <si>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</si>
  <si>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</si>
  <si>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</si>
  <si>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</si>
  <si>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</si>
  <si>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</si>
  <si>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</si>
  <si>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</si>
  <si>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</si>
  <si>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</si>
  <si>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</si>
  <si>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</si>
  <si>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</si>
  <si>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</si>
  <si>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</si>
  <si>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</si>
  <si>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</si>
  <si>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</si>
  <si>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</si>
  <si>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</si>
  <si>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</si>
  <si>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53"/>
        <rFont val="Arial"/>
        <family val="2"/>
      </rPr>
      <t xml:space="preserve">GELB </t>
    </r>
    <r>
      <rPr>
        <sz val="10"/>
        <rFont val="Arial"/>
        <family val="2"/>
      </rPr>
      <t>zwischen 42 und 35 Tage vor der Veranstaltung</t>
    </r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</si>
  <si>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- Ab 28 Tage vor Veranstaltung fällt bei diesen Leistungen ein Expresszuschlag von 20 % an.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</si>
  <si>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56 und 49 Tage vor der Veranstaltung</t>
    </r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</si>
  <si>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</si>
  <si>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An express surcharge of 20% shall apply after this deadline.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</si>
  <si>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21 und 7 Tage vor der Veranstaltung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</si>
  <si>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21 and 7 days before start of the event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</si>
  <si>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 between 42 and 35 days before start of the event</t>
    </r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</si>
  <si>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</t>
    </r>
    <r>
      <rPr>
        <b/>
        <sz val="10"/>
        <color indexed="17"/>
        <rFont val="Arial"/>
        <family val="2"/>
      </rPr>
      <t>)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</si>
  <si>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56 and 49 days before start of the event</t>
    </r>
  </si>
  <si>
    <t>SMM 2016</t>
  </si>
  <si>
    <t>06. - 09.09.2016</t>
  </si>
  <si>
    <t>smm-hamburg.com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</si>
</sst>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* #,##0_ ;_ * \-#,##0_ ;_ * &quot;-&quot;_ ;_ @_ "/>
    <numFmt numFmtId="170" formatCode="_ &quot;CHF.&quot;\ * #,##0.00_ ;_ &quot;CHF.&quot;\ * \-#,##0.00_ ;_ &quot;CHF.&quot;\ * &quot;-&quot;??_ ;_ @_ "/>
    <numFmt numFmtId="171" formatCode="_ * #,##0.00_ ;_ * \-#,##0.00_ ;_ * &quot;-&quot;??_ ;_ @_ "/>
    <numFmt numFmtId="172" formatCode="mmm\ yyyy"/>
    <numFmt numFmtId="173" formatCode="[$-807]dddd\,\ d\.\ mmmm\ yyyy"/>
    <numFmt numFmtId="174" formatCode="[$-407]dddd\,\ d\.\ mmmm\ yyyy"/>
    <numFmt numFmtId="175" formatCode="[$-407]d/\ mmmm\ yyyy;@"/>
    <numFmt numFmtId="176" formatCode="[$-F400]h:mm:ss\ AM/PM"/>
    <numFmt numFmtId="177" formatCode="[$-F800]dddd\,\ mmmm\ dd\,\ yyyy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28"/>
      <name val="Arial"/>
      <family val="2"/>
    </font>
    <font>
      <sz val="11"/>
      <name val="Wingdings"/>
      <family val="0"/>
    </font>
    <font>
      <sz val="10"/>
      <name val="Wingdings"/>
      <family val="0"/>
    </font>
    <font>
      <b/>
      <sz val="10"/>
      <color indexed="9"/>
      <name val="Wingdings"/>
      <family val="0"/>
    </font>
    <font>
      <b/>
      <sz val="12"/>
      <name val="Wingdings"/>
      <family val="0"/>
    </font>
    <font>
      <sz val="12"/>
      <name val="Wingdings"/>
      <family val="0"/>
    </font>
    <font>
      <b/>
      <sz val="16"/>
      <name val="Wingdings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4" fillId="0" borderId="0" xfId="47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41" fillId="0" borderId="0" xfId="0" applyNumberFormat="1" applyFont="1" applyAlignment="1" applyProtection="1">
      <alignment/>
      <protection/>
    </xf>
    <xf numFmtId="14" fontId="4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14" fontId="4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4" fontId="3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14" fontId="3" fillId="0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4" fontId="3" fillId="0" borderId="18" xfId="0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69" fillId="33" borderId="25" xfId="0" applyFont="1" applyFill="1" applyBorder="1" applyAlignment="1" applyProtection="1">
      <alignment horizontal="center" wrapText="1"/>
      <protection locked="0"/>
    </xf>
    <xf numFmtId="0" fontId="69" fillId="33" borderId="26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 applyProtection="1" quotePrefix="1">
      <alignment/>
      <protection/>
    </xf>
    <xf numFmtId="0" fontId="3" fillId="0" borderId="17" xfId="0" applyFont="1" applyFill="1" applyBorder="1" applyAlignment="1" applyProtection="1" quotePrefix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66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4" fillId="0" borderId="0" xfId="47" applyNumberFormat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2" fillId="34" borderId="3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Fill="1" applyAlignment="1" applyProtection="1">
      <alignment horizontal="center"/>
      <protection/>
    </xf>
    <xf numFmtId="14" fontId="65" fillId="0" borderId="0" xfId="0" applyNumberFormat="1" applyFont="1" applyFill="1" applyBorder="1" applyAlignment="1" applyProtection="1">
      <alignment horizontal="center"/>
      <protection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70" fillId="0" borderId="31" xfId="47" applyFont="1" applyFill="1" applyBorder="1" applyAlignment="1" applyProtection="1">
      <alignment/>
      <protection/>
    </xf>
    <xf numFmtId="0" fontId="7" fillId="0" borderId="29" xfId="47" applyFont="1" applyFill="1" applyBorder="1" applyAlignment="1" applyProtection="1">
      <alignment/>
      <protection/>
    </xf>
    <xf numFmtId="14" fontId="13" fillId="0" borderId="3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14" fontId="3" fillId="0" borderId="29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11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7" xfId="47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top"/>
      <protection/>
    </xf>
    <xf numFmtId="0" fontId="70" fillId="0" borderId="33" xfId="47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0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top"/>
      <protection/>
    </xf>
    <xf numFmtId="0" fontId="3" fillId="0" borderId="31" xfId="0" applyFont="1" applyFill="1" applyBorder="1" applyAlignment="1" applyProtection="1">
      <alignment/>
      <protection/>
    </xf>
    <xf numFmtId="0" fontId="70" fillId="0" borderId="0" xfId="47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14" fontId="2" fillId="0" borderId="34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/>
    </xf>
    <xf numFmtId="14" fontId="2" fillId="0" borderId="35" xfId="0" applyNumberFormat="1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54" fillId="0" borderId="26" xfId="47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209550</xdr:rowOff>
    </xdr:from>
    <xdr:to>
      <xdr:col>14</xdr:col>
      <xdr:colOff>600075</xdr:colOff>
      <xdr:row>2</xdr:row>
      <xdr:rowOff>333375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09550"/>
          <a:ext cx="1524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ec-hamburg.de/" TargetMode="External" /><Relationship Id="rId2" Type="http://schemas.openxmlformats.org/officeDocument/2006/relationships/hyperlink" Target="http://www.smm-hamburg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90"/>
  <sheetViews>
    <sheetView showGridLines="0" tabSelected="1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1.421875" defaultRowHeight="15"/>
  <cols>
    <col min="1" max="1" width="10.57421875" style="6" customWidth="1"/>
    <col min="2" max="2" width="28.421875" style="6" hidden="1" customWidth="1"/>
    <col min="3" max="3" width="44.00390625" style="26" customWidth="1"/>
    <col min="4" max="4" width="10.8515625" style="60" customWidth="1"/>
    <col min="5" max="5" width="18.140625" style="26" bestFit="1" customWidth="1"/>
    <col min="6" max="6" width="13.00390625" style="36" bestFit="1" customWidth="1"/>
    <col min="7" max="7" width="14.28125" style="26" hidden="1" customWidth="1"/>
    <col min="8" max="8" width="6.28125" style="26" hidden="1" customWidth="1"/>
    <col min="9" max="9" width="12.421875" style="6" customWidth="1"/>
    <col min="10" max="10" width="8.7109375" style="26" hidden="1" customWidth="1"/>
    <col min="11" max="11" width="44.7109375" style="26" bestFit="1" customWidth="1"/>
    <col min="12" max="12" width="21.421875" style="26" hidden="1" customWidth="1"/>
    <col min="13" max="13" width="11.57421875" style="6" customWidth="1"/>
    <col min="14" max="14" width="14.00390625" style="35" bestFit="1" customWidth="1"/>
    <col min="15" max="15" width="10.7109375" style="36" bestFit="1" customWidth="1"/>
    <col min="16" max="16" width="9.00390625" style="26" hidden="1" customWidth="1"/>
    <col min="17" max="17" width="16.421875" style="19" customWidth="1"/>
    <col min="18" max="16384" width="11.421875" style="19" customWidth="1"/>
  </cols>
  <sheetData>
    <row r="1" spans="1:16" s="4" customFormat="1" ht="99.75" customHeight="1" thickBot="1">
      <c r="A1" s="96" t="s">
        <v>127</v>
      </c>
      <c r="B1" s="96"/>
      <c r="C1" s="96"/>
      <c r="D1" s="55"/>
      <c r="E1" s="86" t="s">
        <v>42</v>
      </c>
      <c r="F1" s="86"/>
      <c r="G1" s="86"/>
      <c r="H1" s="86"/>
      <c r="I1" s="86"/>
      <c r="J1" s="86"/>
      <c r="K1" s="86"/>
      <c r="L1" s="2"/>
      <c r="M1" s="3"/>
      <c r="N1" s="2"/>
      <c r="O1" s="3"/>
      <c r="P1" s="2"/>
    </row>
    <row r="2" spans="1:16" s="4" customFormat="1" ht="25.5" customHeight="1" thickBot="1">
      <c r="A2" s="87" t="s">
        <v>128</v>
      </c>
      <c r="B2" s="88"/>
      <c r="C2" s="89"/>
      <c r="D2" s="56"/>
      <c r="E2" s="2"/>
      <c r="F2" s="3"/>
      <c r="G2" s="2"/>
      <c r="H2" s="2"/>
      <c r="I2" s="5"/>
      <c r="J2" s="2"/>
      <c r="K2" s="62">
        <v>42619</v>
      </c>
      <c r="L2" s="2"/>
      <c r="M2" s="3"/>
      <c r="N2" s="2"/>
      <c r="O2" s="3"/>
      <c r="P2" s="2"/>
    </row>
    <row r="3" spans="1:16" s="11" customFormat="1" ht="27.75" customHeight="1">
      <c r="A3" s="97" t="s">
        <v>129</v>
      </c>
      <c r="B3" s="97"/>
      <c r="C3" s="97"/>
      <c r="D3" s="57"/>
      <c r="E3" s="7"/>
      <c r="F3" s="8"/>
      <c r="G3" s="9"/>
      <c r="H3" s="9"/>
      <c r="I3" s="10"/>
      <c r="J3" s="9"/>
      <c r="K3" s="8"/>
      <c r="L3" s="9"/>
      <c r="M3" s="10"/>
      <c r="N3" s="98"/>
      <c r="O3" s="98"/>
      <c r="P3" s="9"/>
    </row>
    <row r="4" spans="1:16" s="11" customFormat="1" ht="18" customHeight="1" thickBot="1">
      <c r="A4" s="6"/>
      <c r="B4" s="1"/>
      <c r="C4" s="1"/>
      <c r="D4" s="57"/>
      <c r="E4" s="12"/>
      <c r="F4" s="8"/>
      <c r="G4" s="9"/>
      <c r="H4" s="9"/>
      <c r="I4" s="10"/>
      <c r="J4" s="9"/>
      <c r="K4" s="63">
        <f ca="1">TODAY()</f>
        <v>42312</v>
      </c>
      <c r="L4" s="9"/>
      <c r="M4" s="10"/>
      <c r="N4" s="99"/>
      <c r="O4" s="99"/>
      <c r="P4" s="9"/>
    </row>
    <row r="5" spans="1:16" s="4" customFormat="1" ht="18.75" customHeight="1" thickBot="1">
      <c r="A5" s="93"/>
      <c r="B5" s="94"/>
      <c r="C5" s="94"/>
      <c r="D5" s="94"/>
      <c r="E5" s="94"/>
      <c r="F5" s="94"/>
      <c r="G5" s="94"/>
      <c r="H5" s="95"/>
      <c r="I5" s="90"/>
      <c r="J5" s="91"/>
      <c r="K5" s="91"/>
      <c r="L5" s="91"/>
      <c r="M5" s="91"/>
      <c r="N5" s="91"/>
      <c r="O5" s="92"/>
      <c r="P5" s="13"/>
    </row>
    <row r="6" spans="1:16" s="15" customFormat="1" ht="45.75" thickBot="1">
      <c r="A6" s="41" t="s">
        <v>114</v>
      </c>
      <c r="B6" s="42" t="s">
        <v>17</v>
      </c>
      <c r="C6" s="41" t="s">
        <v>47</v>
      </c>
      <c r="D6" s="41"/>
      <c r="E6" s="41" t="s">
        <v>1</v>
      </c>
      <c r="F6" s="41" t="s">
        <v>55</v>
      </c>
      <c r="G6" s="41" t="s">
        <v>18</v>
      </c>
      <c r="H6" s="41"/>
      <c r="I6" s="41" t="s">
        <v>115</v>
      </c>
      <c r="J6" s="41" t="s">
        <v>49</v>
      </c>
      <c r="K6" s="41" t="s">
        <v>44</v>
      </c>
      <c r="L6" s="41" t="s">
        <v>0</v>
      </c>
      <c r="M6" s="41"/>
      <c r="N6" s="41" t="s">
        <v>45</v>
      </c>
      <c r="O6" s="41" t="s">
        <v>57</v>
      </c>
      <c r="P6" s="14" t="s">
        <v>48</v>
      </c>
    </row>
    <row r="7" spans="1:16" ht="14.25" customHeight="1" thickBot="1">
      <c r="A7" s="50"/>
      <c r="B7" s="16"/>
      <c r="C7" s="52" t="s">
        <v>32</v>
      </c>
      <c r="D7" s="58">
        <f>$K$2-$K$4</f>
        <v>307</v>
      </c>
      <c r="E7" s="21">
        <f>$K$2-28</f>
        <v>42591</v>
      </c>
      <c r="F7" s="64"/>
      <c r="G7" s="65"/>
      <c r="H7" s="65"/>
      <c r="I7" s="64"/>
      <c r="J7" s="65"/>
      <c r="K7" s="66" t="s">
        <v>71</v>
      </c>
      <c r="L7" s="67"/>
      <c r="M7" s="61">
        <f aca="true" t="shared" si="0" ref="M7:M56">$K$2-$K$4</f>
        <v>307</v>
      </c>
      <c r="N7" s="21">
        <f>$K$2-28</f>
        <v>42591</v>
      </c>
      <c r="O7" s="68"/>
      <c r="P7" s="18"/>
    </row>
    <row r="8" spans="1:16" ht="15.75" thickBot="1">
      <c r="A8" s="51"/>
      <c r="B8" s="20"/>
      <c r="C8" s="52" t="s">
        <v>25</v>
      </c>
      <c r="D8" s="58">
        <f>$K$2-$K$4</f>
        <v>307</v>
      </c>
      <c r="E8" s="27">
        <f>$K$2-56</f>
        <v>42563</v>
      </c>
      <c r="F8" s="64"/>
      <c r="G8" s="69"/>
      <c r="H8" s="70"/>
      <c r="I8" s="38"/>
      <c r="J8" s="69"/>
      <c r="K8" s="66" t="s">
        <v>43</v>
      </c>
      <c r="L8" s="71">
        <f>$K$2-35</f>
        <v>42584</v>
      </c>
      <c r="M8" s="61">
        <f t="shared" si="0"/>
        <v>307</v>
      </c>
      <c r="N8" s="21">
        <f>$K$2-28</f>
        <v>42591</v>
      </c>
      <c r="O8" s="68"/>
      <c r="P8" s="22"/>
    </row>
    <row r="9" spans="1:16" ht="15.75" customHeight="1" thickBot="1">
      <c r="A9" s="51"/>
      <c r="B9" s="23"/>
      <c r="C9" s="53" t="s">
        <v>116</v>
      </c>
      <c r="D9" s="58">
        <f aca="true" t="shared" si="1" ref="D9:D54">$K$2-$K$4</f>
        <v>307</v>
      </c>
      <c r="E9" s="21">
        <f>$K$2-28</f>
        <v>42591</v>
      </c>
      <c r="F9" s="64"/>
      <c r="G9" s="72"/>
      <c r="H9" s="73"/>
      <c r="I9" s="38"/>
      <c r="J9" s="72"/>
      <c r="K9" s="66" t="s">
        <v>113</v>
      </c>
      <c r="L9" s="74"/>
      <c r="M9" s="61">
        <f t="shared" si="0"/>
        <v>307</v>
      </c>
      <c r="N9" s="21">
        <f>$K$2-35</f>
        <v>42584</v>
      </c>
      <c r="O9" s="68"/>
      <c r="P9" s="22"/>
    </row>
    <row r="10" spans="1:16" ht="15">
      <c r="A10" s="51"/>
      <c r="B10" s="23"/>
      <c r="C10" s="53" t="s">
        <v>50</v>
      </c>
      <c r="D10" s="58">
        <f t="shared" si="1"/>
        <v>307</v>
      </c>
      <c r="E10" s="21">
        <f>$K$2-56</f>
        <v>42563</v>
      </c>
      <c r="F10" s="64"/>
      <c r="G10" s="72"/>
      <c r="H10" s="73"/>
      <c r="I10" s="38"/>
      <c r="J10" s="72"/>
      <c r="K10" s="66" t="s">
        <v>112</v>
      </c>
      <c r="L10" s="67"/>
      <c r="M10" s="61">
        <f t="shared" si="0"/>
        <v>307</v>
      </c>
      <c r="N10" s="21">
        <f>$K$2-56</f>
        <v>42563</v>
      </c>
      <c r="O10" s="68"/>
      <c r="P10" s="22"/>
    </row>
    <row r="11" spans="1:17" ht="15">
      <c r="A11" s="51"/>
      <c r="B11" s="23"/>
      <c r="C11" s="53" t="s">
        <v>3</v>
      </c>
      <c r="D11" s="58">
        <f t="shared" si="1"/>
        <v>307</v>
      </c>
      <c r="E11" s="21">
        <f>$K$2-28</f>
        <v>42591</v>
      </c>
      <c r="F11" s="64"/>
      <c r="G11" s="72"/>
      <c r="H11" s="73"/>
      <c r="I11" s="38"/>
      <c r="J11" s="72"/>
      <c r="K11" s="66" t="s">
        <v>111</v>
      </c>
      <c r="L11" s="75"/>
      <c r="M11" s="61">
        <f t="shared" si="0"/>
        <v>307</v>
      </c>
      <c r="N11" s="21">
        <f>$K$2-35</f>
        <v>42584</v>
      </c>
      <c r="O11" s="68"/>
      <c r="P11" s="22"/>
      <c r="Q11" s="24"/>
    </row>
    <row r="12" spans="1:16" ht="15">
      <c r="A12" s="51"/>
      <c r="B12" s="23"/>
      <c r="C12" s="53" t="s">
        <v>52</v>
      </c>
      <c r="D12" s="58">
        <f t="shared" si="1"/>
        <v>307</v>
      </c>
      <c r="E12" s="21">
        <f>$K$2-28</f>
        <v>42591</v>
      </c>
      <c r="F12" s="64"/>
      <c r="G12" s="72"/>
      <c r="H12" s="73"/>
      <c r="I12" s="38"/>
      <c r="J12" s="72"/>
      <c r="K12" s="53" t="s">
        <v>110</v>
      </c>
      <c r="L12" s="25">
        <f>$K$2-56</f>
        <v>42563</v>
      </c>
      <c r="M12" s="61">
        <f t="shared" si="0"/>
        <v>307</v>
      </c>
      <c r="N12" s="21">
        <f>$K$2-56</f>
        <v>42563</v>
      </c>
      <c r="O12" s="68"/>
      <c r="P12" s="22"/>
    </row>
    <row r="13" spans="1:16" ht="15.75" customHeight="1">
      <c r="A13" s="51"/>
      <c r="B13" s="23"/>
      <c r="C13" s="53" t="s">
        <v>2</v>
      </c>
      <c r="D13" s="58">
        <f t="shared" si="1"/>
        <v>307</v>
      </c>
      <c r="E13" s="21">
        <f>$K$2-28</f>
        <v>42591</v>
      </c>
      <c r="F13" s="64"/>
      <c r="G13" s="72"/>
      <c r="H13" s="73"/>
      <c r="I13" s="38"/>
      <c r="J13" s="72"/>
      <c r="K13" s="66" t="s">
        <v>109</v>
      </c>
      <c r="L13" s="76"/>
      <c r="M13" s="61">
        <f t="shared" si="0"/>
        <v>307</v>
      </c>
      <c r="N13" s="21">
        <f>$K$2-56</f>
        <v>42563</v>
      </c>
      <c r="O13" s="68"/>
      <c r="P13" s="22"/>
    </row>
    <row r="14" spans="1:16" ht="15">
      <c r="A14" s="51"/>
      <c r="B14" s="23"/>
      <c r="C14" s="53" t="s">
        <v>28</v>
      </c>
      <c r="D14" s="58">
        <f t="shared" si="1"/>
        <v>307</v>
      </c>
      <c r="E14" s="21">
        <f>$K$2-28</f>
        <v>42591</v>
      </c>
      <c r="F14" s="64"/>
      <c r="G14" s="72"/>
      <c r="H14" s="73"/>
      <c r="I14" s="38"/>
      <c r="J14" s="72"/>
      <c r="K14" s="66" t="s">
        <v>108</v>
      </c>
      <c r="L14" s="76"/>
      <c r="M14" s="61">
        <f t="shared" si="0"/>
        <v>307</v>
      </c>
      <c r="N14" s="21">
        <f>$K$2-28</f>
        <v>42591</v>
      </c>
      <c r="O14" s="68"/>
      <c r="P14" s="22"/>
    </row>
    <row r="15" spans="1:16" ht="15">
      <c r="A15" s="51"/>
      <c r="B15" s="23"/>
      <c r="C15" s="53" t="s">
        <v>19</v>
      </c>
      <c r="D15" s="58">
        <f t="shared" si="1"/>
        <v>307</v>
      </c>
      <c r="E15" s="21">
        <f>$K$2-56</f>
        <v>42563</v>
      </c>
      <c r="F15" s="64"/>
      <c r="G15" s="72"/>
      <c r="H15" s="73"/>
      <c r="I15" s="38"/>
      <c r="J15" s="72"/>
      <c r="K15" s="66" t="s">
        <v>107</v>
      </c>
      <c r="L15" s="76"/>
      <c r="M15" s="61">
        <f t="shared" si="0"/>
        <v>307</v>
      </c>
      <c r="N15" s="21">
        <f>$K$2-28</f>
        <v>42591</v>
      </c>
      <c r="O15" s="68"/>
      <c r="P15" s="22"/>
    </row>
    <row r="16" spans="1:16" ht="15.75" customHeight="1">
      <c r="A16" s="51"/>
      <c r="B16" s="23"/>
      <c r="C16" s="53" t="s">
        <v>33</v>
      </c>
      <c r="D16" s="58">
        <f t="shared" si="1"/>
        <v>307</v>
      </c>
      <c r="E16" s="21">
        <f aca="true" t="shared" si="2" ref="E16:E23">$K$2-28</f>
        <v>42591</v>
      </c>
      <c r="F16" s="64"/>
      <c r="G16" s="72"/>
      <c r="H16" s="73"/>
      <c r="I16" s="38"/>
      <c r="J16" s="72"/>
      <c r="K16" s="45" t="s">
        <v>59</v>
      </c>
      <c r="L16" s="77"/>
      <c r="M16" s="61">
        <f t="shared" si="0"/>
        <v>307</v>
      </c>
      <c r="N16" s="21">
        <f>$K$2-14</f>
        <v>42605</v>
      </c>
      <c r="O16" s="68"/>
      <c r="P16" s="22"/>
    </row>
    <row r="17" spans="1:16" ht="15">
      <c r="A17" s="51"/>
      <c r="B17" s="23"/>
      <c r="C17" s="53" t="s">
        <v>34</v>
      </c>
      <c r="D17" s="58">
        <f t="shared" si="1"/>
        <v>307</v>
      </c>
      <c r="E17" s="21">
        <f t="shared" si="2"/>
        <v>42591</v>
      </c>
      <c r="F17" s="64"/>
      <c r="G17" s="72"/>
      <c r="H17" s="73"/>
      <c r="I17" s="38"/>
      <c r="J17" s="72"/>
      <c r="K17" s="78" t="s">
        <v>106</v>
      </c>
      <c r="L17" s="76"/>
      <c r="M17" s="61">
        <f t="shared" si="0"/>
        <v>307</v>
      </c>
      <c r="N17" s="21">
        <f aca="true" t="shared" si="3" ref="N17:N24">$K$2-28</f>
        <v>42591</v>
      </c>
      <c r="O17" s="68"/>
      <c r="P17" s="22"/>
    </row>
    <row r="18" spans="1:16" ht="15.75" customHeight="1">
      <c r="A18" s="51"/>
      <c r="B18" s="23"/>
      <c r="C18" s="53" t="s">
        <v>66</v>
      </c>
      <c r="D18" s="58">
        <f t="shared" si="1"/>
        <v>307</v>
      </c>
      <c r="E18" s="21">
        <f t="shared" si="2"/>
        <v>42591</v>
      </c>
      <c r="F18" s="64"/>
      <c r="G18" s="72"/>
      <c r="H18" s="73"/>
      <c r="I18" s="38"/>
      <c r="J18" s="72"/>
      <c r="K18" s="66" t="s">
        <v>105</v>
      </c>
      <c r="L18" s="76"/>
      <c r="M18" s="61">
        <f t="shared" si="0"/>
        <v>307</v>
      </c>
      <c r="N18" s="21">
        <f t="shared" si="3"/>
        <v>42591</v>
      </c>
      <c r="O18" s="68"/>
      <c r="P18" s="22"/>
    </row>
    <row r="19" spans="1:16" ht="15">
      <c r="A19" s="51"/>
      <c r="B19" s="23"/>
      <c r="C19" s="53" t="s">
        <v>27</v>
      </c>
      <c r="D19" s="58">
        <f t="shared" si="1"/>
        <v>307</v>
      </c>
      <c r="E19" s="21">
        <f t="shared" si="2"/>
        <v>42591</v>
      </c>
      <c r="F19" s="64"/>
      <c r="G19" s="72"/>
      <c r="H19" s="73"/>
      <c r="I19" s="38"/>
      <c r="J19" s="72"/>
      <c r="K19" s="66" t="s">
        <v>64</v>
      </c>
      <c r="L19" s="77"/>
      <c r="M19" s="61">
        <f t="shared" si="0"/>
        <v>307</v>
      </c>
      <c r="N19" s="21">
        <f t="shared" si="3"/>
        <v>42591</v>
      </c>
      <c r="O19" s="68"/>
      <c r="P19" s="22"/>
    </row>
    <row r="20" spans="1:16" ht="15">
      <c r="A20" s="51"/>
      <c r="B20" s="23"/>
      <c r="C20" s="53" t="s">
        <v>29</v>
      </c>
      <c r="D20" s="58">
        <f t="shared" si="1"/>
        <v>307</v>
      </c>
      <c r="E20" s="21">
        <f t="shared" si="2"/>
        <v>42591</v>
      </c>
      <c r="F20" s="64"/>
      <c r="G20" s="72"/>
      <c r="H20" s="73"/>
      <c r="I20" s="38"/>
      <c r="J20" s="72"/>
      <c r="K20" s="66" t="s">
        <v>104</v>
      </c>
      <c r="L20" s="79"/>
      <c r="M20" s="61">
        <f t="shared" si="0"/>
        <v>307</v>
      </c>
      <c r="N20" s="21">
        <f t="shared" si="3"/>
        <v>42591</v>
      </c>
      <c r="O20" s="68"/>
      <c r="P20" s="22"/>
    </row>
    <row r="21" spans="1:16" ht="15">
      <c r="A21" s="51"/>
      <c r="B21" s="23"/>
      <c r="C21" s="53" t="s">
        <v>26</v>
      </c>
      <c r="D21" s="58">
        <f t="shared" si="1"/>
        <v>307</v>
      </c>
      <c r="E21" s="21">
        <f t="shared" si="2"/>
        <v>42591</v>
      </c>
      <c r="F21" s="64"/>
      <c r="G21" s="72"/>
      <c r="H21" s="73"/>
      <c r="I21" s="38"/>
      <c r="J21" s="72"/>
      <c r="K21" s="66" t="s">
        <v>63</v>
      </c>
      <c r="L21" s="67"/>
      <c r="M21" s="61">
        <f t="shared" si="0"/>
        <v>307</v>
      </c>
      <c r="N21" s="21">
        <f t="shared" si="3"/>
        <v>42591</v>
      </c>
      <c r="O21" s="68"/>
      <c r="P21" s="22"/>
    </row>
    <row r="22" spans="1:16" ht="15">
      <c r="A22" s="51"/>
      <c r="B22" s="23"/>
      <c r="C22" s="53" t="s">
        <v>4</v>
      </c>
      <c r="D22" s="58">
        <f t="shared" si="1"/>
        <v>307</v>
      </c>
      <c r="E22" s="21">
        <f t="shared" si="2"/>
        <v>42591</v>
      </c>
      <c r="F22" s="64"/>
      <c r="G22" s="72"/>
      <c r="H22" s="73"/>
      <c r="I22" s="38"/>
      <c r="J22" s="72"/>
      <c r="K22" s="66" t="s">
        <v>103</v>
      </c>
      <c r="L22" s="76"/>
      <c r="M22" s="61">
        <f t="shared" si="0"/>
        <v>307</v>
      </c>
      <c r="N22" s="21">
        <f t="shared" si="3"/>
        <v>42591</v>
      </c>
      <c r="O22" s="68"/>
      <c r="P22" s="22"/>
    </row>
    <row r="23" spans="1:16" ht="15">
      <c r="A23" s="51"/>
      <c r="B23" s="23"/>
      <c r="C23" s="53" t="s">
        <v>30</v>
      </c>
      <c r="D23" s="58">
        <f t="shared" si="1"/>
        <v>307</v>
      </c>
      <c r="E23" s="21">
        <f t="shared" si="2"/>
        <v>42591</v>
      </c>
      <c r="F23" s="64"/>
      <c r="G23" s="72"/>
      <c r="H23" s="73"/>
      <c r="I23" s="38"/>
      <c r="J23" s="72"/>
      <c r="K23" s="66" t="s">
        <v>102</v>
      </c>
      <c r="L23" s="76"/>
      <c r="M23" s="61">
        <f t="shared" si="0"/>
        <v>307</v>
      </c>
      <c r="N23" s="21">
        <f t="shared" si="3"/>
        <v>42591</v>
      </c>
      <c r="O23" s="68"/>
      <c r="P23" s="22"/>
    </row>
    <row r="24" spans="1:16" ht="15.75" customHeight="1">
      <c r="A24" s="51"/>
      <c r="B24" s="23"/>
      <c r="C24" s="53" t="s">
        <v>75</v>
      </c>
      <c r="D24" s="58">
        <f t="shared" si="1"/>
        <v>307</v>
      </c>
      <c r="E24" s="21">
        <f>$K$2-56</f>
        <v>42563</v>
      </c>
      <c r="F24" s="64"/>
      <c r="G24" s="72"/>
      <c r="H24" s="73"/>
      <c r="I24" s="38"/>
      <c r="J24" s="72"/>
      <c r="K24" s="66" t="s">
        <v>101</v>
      </c>
      <c r="L24" s="80"/>
      <c r="M24" s="61">
        <f t="shared" si="0"/>
        <v>307</v>
      </c>
      <c r="N24" s="21">
        <f t="shared" si="3"/>
        <v>42591</v>
      </c>
      <c r="O24" s="68"/>
      <c r="P24" s="22"/>
    </row>
    <row r="25" spans="1:16" ht="15.75" customHeight="1">
      <c r="A25" s="51"/>
      <c r="B25" s="23"/>
      <c r="C25" s="53" t="s">
        <v>53</v>
      </c>
      <c r="D25" s="58">
        <f t="shared" si="1"/>
        <v>307</v>
      </c>
      <c r="E25" s="21">
        <f>$K$2-28</f>
        <v>42591</v>
      </c>
      <c r="F25" s="64"/>
      <c r="G25" s="72"/>
      <c r="H25" s="73"/>
      <c r="I25" s="38"/>
      <c r="J25" s="72"/>
      <c r="K25" s="66" t="s">
        <v>100</v>
      </c>
      <c r="L25" s="80"/>
      <c r="M25" s="61">
        <f t="shared" si="0"/>
        <v>307</v>
      </c>
      <c r="N25" s="21">
        <f>$K$2-56</f>
        <v>42563</v>
      </c>
      <c r="O25" s="68"/>
      <c r="P25" s="22"/>
    </row>
    <row r="26" spans="1:16" ht="15.75" customHeight="1">
      <c r="A26" s="51"/>
      <c r="B26" s="23"/>
      <c r="C26" s="53" t="s">
        <v>5</v>
      </c>
      <c r="D26" s="58">
        <f t="shared" si="1"/>
        <v>307</v>
      </c>
      <c r="E26" s="21">
        <f>$K$2-56</f>
        <v>42563</v>
      </c>
      <c r="F26" s="64"/>
      <c r="G26" s="72"/>
      <c r="H26" s="73"/>
      <c r="I26" s="38"/>
      <c r="J26" s="72"/>
      <c r="K26" s="66" t="s">
        <v>67</v>
      </c>
      <c r="L26" s="67"/>
      <c r="M26" s="61">
        <f t="shared" si="0"/>
        <v>307</v>
      </c>
      <c r="N26" s="21">
        <f>$K$2-28</f>
        <v>42591</v>
      </c>
      <c r="O26" s="68"/>
      <c r="P26" s="22"/>
    </row>
    <row r="27" spans="1:16" ht="15">
      <c r="A27" s="51"/>
      <c r="B27" s="23"/>
      <c r="C27" s="53" t="s">
        <v>6</v>
      </c>
      <c r="D27" s="58">
        <f t="shared" si="1"/>
        <v>307</v>
      </c>
      <c r="E27" s="21">
        <f>$K$2-28</f>
        <v>42591</v>
      </c>
      <c r="F27" s="64"/>
      <c r="G27" s="72"/>
      <c r="H27" s="73"/>
      <c r="I27" s="38"/>
      <c r="J27" s="72"/>
      <c r="K27" s="66" t="s">
        <v>99</v>
      </c>
      <c r="L27" s="76"/>
      <c r="M27" s="61">
        <f t="shared" si="0"/>
        <v>307</v>
      </c>
      <c r="N27" s="21">
        <f>$K$2-28</f>
        <v>42591</v>
      </c>
      <c r="O27" s="68"/>
      <c r="P27" s="22"/>
    </row>
    <row r="28" spans="1:16" ht="15">
      <c r="A28" s="51"/>
      <c r="B28" s="23"/>
      <c r="C28" s="53" t="s">
        <v>35</v>
      </c>
      <c r="D28" s="58">
        <f t="shared" si="1"/>
        <v>307</v>
      </c>
      <c r="E28" s="21">
        <f>$K$2-28</f>
        <v>42591</v>
      </c>
      <c r="F28" s="64"/>
      <c r="G28" s="72"/>
      <c r="H28" s="73"/>
      <c r="I28" s="38"/>
      <c r="J28" s="72"/>
      <c r="K28" s="66" t="s">
        <v>98</v>
      </c>
      <c r="L28" s="76"/>
      <c r="M28" s="61">
        <f t="shared" si="0"/>
        <v>307</v>
      </c>
      <c r="N28" s="21">
        <f>$K$2-28</f>
        <v>42591</v>
      </c>
      <c r="O28" s="68"/>
      <c r="P28" s="22"/>
    </row>
    <row r="29" spans="1:16" ht="15">
      <c r="A29" s="51"/>
      <c r="B29" s="23"/>
      <c r="C29" s="53" t="s">
        <v>36</v>
      </c>
      <c r="D29" s="58">
        <f t="shared" si="1"/>
        <v>307</v>
      </c>
      <c r="E29" s="21">
        <f>$K$2-28</f>
        <v>42591</v>
      </c>
      <c r="F29" s="64"/>
      <c r="G29" s="72"/>
      <c r="H29" s="73"/>
      <c r="I29" s="38"/>
      <c r="J29" s="72"/>
      <c r="K29" s="66" t="s">
        <v>97</v>
      </c>
      <c r="L29" s="81"/>
      <c r="M29" s="61">
        <f t="shared" si="0"/>
        <v>307</v>
      </c>
      <c r="N29" s="21">
        <f>$K$2-28</f>
        <v>42591</v>
      </c>
      <c r="O29" s="68"/>
      <c r="P29" s="22"/>
    </row>
    <row r="30" spans="1:16" ht="15">
      <c r="A30" s="51"/>
      <c r="B30" s="23"/>
      <c r="C30" s="53" t="s">
        <v>61</v>
      </c>
      <c r="D30" s="58">
        <f t="shared" si="1"/>
        <v>307</v>
      </c>
      <c r="E30" s="21">
        <f>$K$2-56</f>
        <v>42563</v>
      </c>
      <c r="F30" s="64"/>
      <c r="G30" s="72"/>
      <c r="H30" s="73"/>
      <c r="I30" s="38"/>
      <c r="J30" s="72"/>
      <c r="K30" s="66" t="s">
        <v>96</v>
      </c>
      <c r="L30" s="80"/>
      <c r="M30" s="61">
        <f t="shared" si="0"/>
        <v>307</v>
      </c>
      <c r="N30" s="21">
        <f>$K$2-28</f>
        <v>42591</v>
      </c>
      <c r="O30" s="68"/>
      <c r="P30" s="22"/>
    </row>
    <row r="31" spans="1:16" ht="15">
      <c r="A31" s="51"/>
      <c r="B31" s="23"/>
      <c r="C31" s="53" t="s">
        <v>20</v>
      </c>
      <c r="D31" s="58">
        <f t="shared" si="1"/>
        <v>307</v>
      </c>
      <c r="E31" s="21">
        <f>$K$2-28</f>
        <v>42591</v>
      </c>
      <c r="F31" s="64"/>
      <c r="G31" s="72"/>
      <c r="H31" s="73"/>
      <c r="I31" s="38"/>
      <c r="J31" s="72"/>
      <c r="K31" s="66" t="s">
        <v>95</v>
      </c>
      <c r="L31" s="25">
        <f>$K$2-35</f>
        <v>42584</v>
      </c>
      <c r="M31" s="61">
        <f t="shared" si="0"/>
        <v>307</v>
      </c>
      <c r="N31" s="21">
        <f>$K$2-56</f>
        <v>42563</v>
      </c>
      <c r="O31" s="68"/>
      <c r="P31" s="22"/>
    </row>
    <row r="32" spans="1:16" ht="15">
      <c r="A32" s="51"/>
      <c r="B32" s="23"/>
      <c r="C32" s="53" t="s">
        <v>7</v>
      </c>
      <c r="D32" s="58">
        <f t="shared" si="1"/>
        <v>307</v>
      </c>
      <c r="E32" s="21">
        <f>$K$2-56</f>
        <v>42563</v>
      </c>
      <c r="F32" s="64"/>
      <c r="G32" s="72"/>
      <c r="H32" s="73"/>
      <c r="I32" s="38"/>
      <c r="J32" s="72"/>
      <c r="K32" s="66" t="s">
        <v>94</v>
      </c>
      <c r="L32" s="75"/>
      <c r="M32" s="61">
        <f t="shared" si="0"/>
        <v>307</v>
      </c>
      <c r="N32" s="21">
        <f>$K$2-28</f>
        <v>42591</v>
      </c>
      <c r="O32" s="68"/>
      <c r="P32" s="22"/>
    </row>
    <row r="33" spans="1:16" ht="15">
      <c r="A33" s="51"/>
      <c r="B33" s="23"/>
      <c r="C33" s="53" t="s">
        <v>24</v>
      </c>
      <c r="D33" s="58">
        <f t="shared" si="1"/>
        <v>307</v>
      </c>
      <c r="E33" s="21">
        <f>$K$2-56</f>
        <v>42563</v>
      </c>
      <c r="F33" s="64"/>
      <c r="G33" s="72"/>
      <c r="H33" s="73"/>
      <c r="I33" s="38"/>
      <c r="J33" s="72"/>
      <c r="K33" s="66" t="s">
        <v>93</v>
      </c>
      <c r="L33" s="81"/>
      <c r="M33" s="61">
        <f t="shared" si="0"/>
        <v>307</v>
      </c>
      <c r="N33" s="21">
        <f>$K$2-28</f>
        <v>42591</v>
      </c>
      <c r="O33" s="68"/>
      <c r="P33" s="22"/>
    </row>
    <row r="34" spans="1:16" ht="15">
      <c r="A34" s="51"/>
      <c r="B34" s="23"/>
      <c r="C34" s="53" t="s">
        <v>37</v>
      </c>
      <c r="D34" s="58">
        <f t="shared" si="1"/>
        <v>307</v>
      </c>
      <c r="E34" s="21">
        <f>$K$2-28</f>
        <v>42591</v>
      </c>
      <c r="F34" s="64"/>
      <c r="G34" s="72"/>
      <c r="H34" s="73"/>
      <c r="I34" s="38"/>
      <c r="J34" s="72"/>
      <c r="K34" s="66" t="s">
        <v>90</v>
      </c>
      <c r="L34" s="81"/>
      <c r="M34" s="61">
        <f t="shared" si="0"/>
        <v>307</v>
      </c>
      <c r="N34" s="21">
        <f>$K$2-35</f>
        <v>42584</v>
      </c>
      <c r="O34" s="68"/>
      <c r="P34" s="22"/>
    </row>
    <row r="35" spans="1:16" ht="15">
      <c r="A35" s="51"/>
      <c r="B35" s="23"/>
      <c r="C35" s="53" t="s">
        <v>54</v>
      </c>
      <c r="D35" s="58">
        <f t="shared" si="1"/>
        <v>307</v>
      </c>
      <c r="E35" s="21">
        <f>$K$2-28</f>
        <v>42591</v>
      </c>
      <c r="F35" s="64"/>
      <c r="G35" s="72"/>
      <c r="H35" s="73"/>
      <c r="I35" s="38"/>
      <c r="J35" s="72"/>
      <c r="K35" s="66" t="s">
        <v>91</v>
      </c>
      <c r="L35" s="25">
        <f>$K$2-56</f>
        <v>42563</v>
      </c>
      <c r="M35" s="61">
        <f t="shared" si="0"/>
        <v>307</v>
      </c>
      <c r="N35" s="21">
        <f>$K$2-56</f>
        <v>42563</v>
      </c>
      <c r="O35" s="68"/>
      <c r="P35" s="22"/>
    </row>
    <row r="36" spans="1:16" ht="15.75" customHeight="1">
      <c r="A36" s="51"/>
      <c r="B36" s="23"/>
      <c r="C36" s="53" t="s">
        <v>8</v>
      </c>
      <c r="D36" s="58">
        <f t="shared" si="1"/>
        <v>307</v>
      </c>
      <c r="E36" s="21">
        <f>$K$2-28</f>
        <v>42591</v>
      </c>
      <c r="F36" s="64"/>
      <c r="G36" s="72"/>
      <c r="H36" s="73"/>
      <c r="I36" s="38"/>
      <c r="J36" s="72"/>
      <c r="K36" s="66" t="s">
        <v>62</v>
      </c>
      <c r="L36" s="67"/>
      <c r="M36" s="61">
        <f t="shared" si="0"/>
        <v>307</v>
      </c>
      <c r="N36" s="21">
        <f>$K$2-56</f>
        <v>42563</v>
      </c>
      <c r="O36" s="68"/>
      <c r="P36" s="22"/>
    </row>
    <row r="37" spans="1:16" ht="15.75" customHeight="1">
      <c r="A37" s="51"/>
      <c r="B37" s="23"/>
      <c r="C37" s="53" t="s">
        <v>38</v>
      </c>
      <c r="D37" s="58">
        <f t="shared" si="1"/>
        <v>307</v>
      </c>
      <c r="E37" s="21">
        <f>$K$2-28</f>
        <v>42591</v>
      </c>
      <c r="F37" s="64"/>
      <c r="G37" s="72"/>
      <c r="H37" s="73"/>
      <c r="I37" s="38"/>
      <c r="J37" s="72"/>
      <c r="K37" s="66" t="s">
        <v>92</v>
      </c>
      <c r="L37" s="76"/>
      <c r="M37" s="61">
        <f t="shared" si="0"/>
        <v>307</v>
      </c>
      <c r="N37" s="21">
        <f>$K$2-56</f>
        <v>42563</v>
      </c>
      <c r="O37" s="68"/>
      <c r="P37" s="22"/>
    </row>
    <row r="38" spans="1:16" ht="15">
      <c r="A38" s="51"/>
      <c r="B38" s="23"/>
      <c r="C38" s="53" t="s">
        <v>9</v>
      </c>
      <c r="D38" s="58">
        <f t="shared" si="1"/>
        <v>307</v>
      </c>
      <c r="E38" s="21">
        <f>$K$2-56</f>
        <v>42563</v>
      </c>
      <c r="F38" s="64"/>
      <c r="G38" s="72"/>
      <c r="H38" s="73"/>
      <c r="I38" s="38"/>
      <c r="J38" s="72"/>
      <c r="K38" s="66" t="s">
        <v>89</v>
      </c>
      <c r="L38" s="25">
        <f>$K$2-35</f>
        <v>42584</v>
      </c>
      <c r="M38" s="61">
        <f t="shared" si="0"/>
        <v>307</v>
      </c>
      <c r="N38" s="21">
        <f>$K$2-28</f>
        <v>42591</v>
      </c>
      <c r="O38" s="68"/>
      <c r="P38" s="22"/>
    </row>
    <row r="39" spans="1:16" ht="15">
      <c r="A39" s="51"/>
      <c r="B39" s="23"/>
      <c r="C39" s="53" t="s">
        <v>51</v>
      </c>
      <c r="D39" s="58">
        <f t="shared" si="1"/>
        <v>307</v>
      </c>
      <c r="E39" s="21">
        <f>$K$2-14</f>
        <v>42605</v>
      </c>
      <c r="F39" s="64"/>
      <c r="G39" s="72"/>
      <c r="H39" s="73"/>
      <c r="I39" s="38"/>
      <c r="J39" s="72"/>
      <c r="K39" s="66" t="s">
        <v>87</v>
      </c>
      <c r="L39" s="81"/>
      <c r="M39" s="61">
        <f t="shared" si="0"/>
        <v>307</v>
      </c>
      <c r="N39" s="21">
        <f>$K$2-28</f>
        <v>42591</v>
      </c>
      <c r="O39" s="68"/>
      <c r="P39" s="22"/>
    </row>
    <row r="40" spans="1:16" ht="15">
      <c r="A40" s="51"/>
      <c r="B40" s="23"/>
      <c r="C40" s="53" t="s">
        <v>10</v>
      </c>
      <c r="D40" s="58">
        <f t="shared" si="1"/>
        <v>307</v>
      </c>
      <c r="E40" s="21">
        <f>$K$2-28</f>
        <v>42591</v>
      </c>
      <c r="F40" s="64"/>
      <c r="G40" s="72"/>
      <c r="H40" s="73"/>
      <c r="I40" s="38"/>
      <c r="J40" s="72"/>
      <c r="K40" s="66" t="s">
        <v>88</v>
      </c>
      <c r="L40" s="76"/>
      <c r="M40" s="61">
        <f t="shared" si="0"/>
        <v>307</v>
      </c>
      <c r="N40" s="21">
        <f>$K$2-56</f>
        <v>42563</v>
      </c>
      <c r="O40" s="68"/>
      <c r="P40" s="22"/>
    </row>
    <row r="41" spans="1:16" ht="15">
      <c r="A41" s="51"/>
      <c r="B41" s="23"/>
      <c r="C41" s="52" t="s">
        <v>68</v>
      </c>
      <c r="D41" s="58">
        <f t="shared" si="1"/>
        <v>307</v>
      </c>
      <c r="E41" s="21">
        <f>$K$2-28</f>
        <v>42591</v>
      </c>
      <c r="F41" s="64"/>
      <c r="G41" s="72"/>
      <c r="H41" s="73"/>
      <c r="I41" s="38"/>
      <c r="J41" s="72"/>
      <c r="K41" s="66" t="s">
        <v>85</v>
      </c>
      <c r="L41" s="81"/>
      <c r="M41" s="61">
        <f t="shared" si="0"/>
        <v>307</v>
      </c>
      <c r="N41" s="21">
        <f>$K$2-28</f>
        <v>42591</v>
      </c>
      <c r="O41" s="68"/>
      <c r="P41" s="22"/>
    </row>
    <row r="42" spans="1:16" ht="15">
      <c r="A42" s="51"/>
      <c r="B42" s="23"/>
      <c r="C42" s="52" t="s">
        <v>11</v>
      </c>
      <c r="D42" s="58">
        <f t="shared" si="1"/>
        <v>307</v>
      </c>
      <c r="E42" s="27">
        <f>$K$2-14</f>
        <v>42605</v>
      </c>
      <c r="F42" s="64"/>
      <c r="G42" s="72"/>
      <c r="H42" s="73"/>
      <c r="I42" s="38"/>
      <c r="J42" s="72"/>
      <c r="K42" s="66" t="s">
        <v>86</v>
      </c>
      <c r="L42" s="25">
        <f>$K$2-35</f>
        <v>42584</v>
      </c>
      <c r="M42" s="61">
        <f t="shared" si="0"/>
        <v>307</v>
      </c>
      <c r="N42" s="21">
        <f>$K$2-56</f>
        <v>42563</v>
      </c>
      <c r="O42" s="68"/>
      <c r="P42" s="22"/>
    </row>
    <row r="43" spans="1:16" ht="15" customHeight="1">
      <c r="A43" s="51"/>
      <c r="B43" s="23"/>
      <c r="C43" s="52" t="s">
        <v>12</v>
      </c>
      <c r="D43" s="58">
        <f t="shared" si="1"/>
        <v>307</v>
      </c>
      <c r="E43" s="21">
        <f>$K$2-28</f>
        <v>42591</v>
      </c>
      <c r="F43" s="64"/>
      <c r="G43" s="72"/>
      <c r="H43" s="73"/>
      <c r="I43" s="38"/>
      <c r="J43" s="72"/>
      <c r="K43" s="66" t="s">
        <v>81</v>
      </c>
      <c r="L43" s="76"/>
      <c r="M43" s="61">
        <f t="shared" si="0"/>
        <v>307</v>
      </c>
      <c r="N43" s="21">
        <f>$K$2-28</f>
        <v>42591</v>
      </c>
      <c r="O43" s="68"/>
      <c r="P43" s="22"/>
    </row>
    <row r="44" spans="1:16" ht="15">
      <c r="A44" s="51"/>
      <c r="B44" s="23"/>
      <c r="C44" s="53" t="s">
        <v>39</v>
      </c>
      <c r="D44" s="58">
        <f t="shared" si="1"/>
        <v>307</v>
      </c>
      <c r="E44" s="21">
        <f>$K$2-28</f>
        <v>42591</v>
      </c>
      <c r="F44" s="64"/>
      <c r="G44" s="72"/>
      <c r="H44" s="73"/>
      <c r="I44" s="38"/>
      <c r="J44" s="72"/>
      <c r="K44" s="66" t="s">
        <v>58</v>
      </c>
      <c r="L44" s="67"/>
      <c r="M44" s="61">
        <f t="shared" si="0"/>
        <v>307</v>
      </c>
      <c r="N44" s="21">
        <f>$K$2-28</f>
        <v>42591</v>
      </c>
      <c r="O44" s="68"/>
      <c r="P44" s="22"/>
    </row>
    <row r="45" spans="1:16" ht="15.75" customHeight="1">
      <c r="A45" s="51"/>
      <c r="B45" s="23"/>
      <c r="C45" s="53" t="s">
        <v>13</v>
      </c>
      <c r="D45" s="58">
        <f t="shared" si="1"/>
        <v>307</v>
      </c>
      <c r="E45" s="21">
        <f>$K$2-28</f>
        <v>42591</v>
      </c>
      <c r="F45" s="64"/>
      <c r="G45" s="72"/>
      <c r="H45" s="73"/>
      <c r="I45" s="38"/>
      <c r="J45" s="72"/>
      <c r="K45" s="66" t="s">
        <v>82</v>
      </c>
      <c r="L45" s="81"/>
      <c r="M45" s="61">
        <f t="shared" si="0"/>
        <v>307</v>
      </c>
      <c r="N45" s="21">
        <f>$K$2-28</f>
        <v>42591</v>
      </c>
      <c r="O45" s="68"/>
      <c r="P45" s="22"/>
    </row>
    <row r="46" spans="1:16" ht="15.75" customHeight="1">
      <c r="A46" s="51"/>
      <c r="B46" s="23"/>
      <c r="C46" s="53" t="s">
        <v>14</v>
      </c>
      <c r="D46" s="58">
        <f t="shared" si="1"/>
        <v>307</v>
      </c>
      <c r="E46" s="21">
        <f>$K$2-28</f>
        <v>42591</v>
      </c>
      <c r="F46" s="64"/>
      <c r="G46" s="72"/>
      <c r="H46" s="73"/>
      <c r="I46" s="38"/>
      <c r="J46" s="72"/>
      <c r="K46" s="66" t="s">
        <v>69</v>
      </c>
      <c r="L46" s="67"/>
      <c r="M46" s="61">
        <f t="shared" si="0"/>
        <v>307</v>
      </c>
      <c r="N46" s="21">
        <f>$K$2-28</f>
        <v>42591</v>
      </c>
      <c r="O46" s="68"/>
      <c r="P46" s="22"/>
    </row>
    <row r="47" spans="1:16" ht="15" customHeight="1">
      <c r="A47" s="51"/>
      <c r="B47" s="23"/>
      <c r="C47" s="53" t="s">
        <v>15</v>
      </c>
      <c r="D47" s="61">
        <f t="shared" si="1"/>
        <v>307</v>
      </c>
      <c r="E47" s="21">
        <f>$K$2-35</f>
        <v>42584</v>
      </c>
      <c r="F47" s="64"/>
      <c r="G47" s="72"/>
      <c r="H47" s="73"/>
      <c r="I47" s="38"/>
      <c r="J47" s="72"/>
      <c r="K47" s="66" t="s">
        <v>65</v>
      </c>
      <c r="L47" s="67"/>
      <c r="M47" s="61">
        <f t="shared" si="0"/>
        <v>307</v>
      </c>
      <c r="N47" s="21">
        <f>$K$2-14</f>
        <v>42605</v>
      </c>
      <c r="O47" s="68"/>
      <c r="P47" s="22"/>
    </row>
    <row r="48" spans="1:16" ht="15">
      <c r="A48" s="51"/>
      <c r="B48" s="23"/>
      <c r="C48" s="53" t="s">
        <v>21</v>
      </c>
      <c r="D48" s="58">
        <f t="shared" si="1"/>
        <v>307</v>
      </c>
      <c r="E48" s="21">
        <f>$K$2-56</f>
        <v>42563</v>
      </c>
      <c r="F48" s="64"/>
      <c r="G48" s="72"/>
      <c r="H48" s="73"/>
      <c r="I48" s="38"/>
      <c r="J48" s="72"/>
      <c r="K48" s="66" t="s">
        <v>84</v>
      </c>
      <c r="L48" s="76"/>
      <c r="M48" s="61">
        <f t="shared" si="0"/>
        <v>307</v>
      </c>
      <c r="N48" s="21">
        <f aca="true" t="shared" si="4" ref="N48:N53">$K$2-28</f>
        <v>42591</v>
      </c>
      <c r="O48" s="68"/>
      <c r="P48" s="22"/>
    </row>
    <row r="49" spans="1:16" ht="15.75" customHeight="1">
      <c r="A49" s="51"/>
      <c r="B49" s="23"/>
      <c r="C49" s="53" t="s">
        <v>40</v>
      </c>
      <c r="D49" s="61">
        <f t="shared" si="1"/>
        <v>307</v>
      </c>
      <c r="E49" s="21">
        <f>$K$2-35</f>
        <v>42584</v>
      </c>
      <c r="F49" s="64"/>
      <c r="G49" s="72"/>
      <c r="H49" s="73"/>
      <c r="I49" s="38"/>
      <c r="J49" s="72"/>
      <c r="K49" s="66" t="s">
        <v>83</v>
      </c>
      <c r="L49" s="76"/>
      <c r="M49" s="61">
        <f t="shared" si="0"/>
        <v>307</v>
      </c>
      <c r="N49" s="21">
        <f t="shared" si="4"/>
        <v>42591</v>
      </c>
      <c r="O49" s="68"/>
      <c r="P49" s="22"/>
    </row>
    <row r="50" spans="1:16" ht="15.75" customHeight="1">
      <c r="A50" s="51"/>
      <c r="B50" s="23"/>
      <c r="C50" s="53" t="s">
        <v>41</v>
      </c>
      <c r="D50" s="61">
        <f t="shared" si="1"/>
        <v>307</v>
      </c>
      <c r="E50" s="21">
        <f>$K$2-35</f>
        <v>42584</v>
      </c>
      <c r="F50" s="64"/>
      <c r="G50" s="69"/>
      <c r="H50" s="73"/>
      <c r="I50" s="38"/>
      <c r="J50" s="72"/>
      <c r="K50" s="66" t="s">
        <v>79</v>
      </c>
      <c r="L50" s="81"/>
      <c r="M50" s="61">
        <f t="shared" si="0"/>
        <v>307</v>
      </c>
      <c r="N50" s="21">
        <f t="shared" si="4"/>
        <v>42591</v>
      </c>
      <c r="O50" s="68"/>
      <c r="P50" s="22"/>
    </row>
    <row r="51" spans="1:16" ht="15">
      <c r="A51" s="51"/>
      <c r="B51" s="23"/>
      <c r="C51" s="53" t="s">
        <v>72</v>
      </c>
      <c r="D51" s="58"/>
      <c r="E51" s="21" t="s">
        <v>73</v>
      </c>
      <c r="F51" s="64"/>
      <c r="G51" s="72"/>
      <c r="H51" s="73"/>
      <c r="I51" s="38"/>
      <c r="J51" s="72"/>
      <c r="K51" s="82" t="s">
        <v>60</v>
      </c>
      <c r="L51" s="76"/>
      <c r="M51" s="61">
        <f t="shared" si="0"/>
        <v>307</v>
      </c>
      <c r="N51" s="21">
        <f t="shared" si="4"/>
        <v>42591</v>
      </c>
      <c r="O51" s="68"/>
      <c r="P51" s="22"/>
    </row>
    <row r="52" spans="1:16" ht="15.75" customHeight="1">
      <c r="A52" s="51"/>
      <c r="B52" s="23"/>
      <c r="C52" s="53" t="s">
        <v>46</v>
      </c>
      <c r="D52" s="58">
        <f t="shared" si="1"/>
        <v>307</v>
      </c>
      <c r="E52" s="21">
        <f>$K$2-28</f>
        <v>42591</v>
      </c>
      <c r="F52" s="64"/>
      <c r="G52" s="72"/>
      <c r="H52" s="73"/>
      <c r="I52" s="38"/>
      <c r="J52" s="72"/>
      <c r="K52" s="66" t="s">
        <v>80</v>
      </c>
      <c r="L52" s="76"/>
      <c r="M52" s="61">
        <f t="shared" si="0"/>
        <v>307</v>
      </c>
      <c r="N52" s="21">
        <f t="shared" si="4"/>
        <v>42591</v>
      </c>
      <c r="O52" s="68"/>
      <c r="P52" s="22"/>
    </row>
    <row r="53" spans="1:16" ht="15">
      <c r="A53" s="51"/>
      <c r="B53" s="23"/>
      <c r="C53" s="53" t="s">
        <v>16</v>
      </c>
      <c r="D53" s="58">
        <f t="shared" si="1"/>
        <v>307</v>
      </c>
      <c r="E53" s="21">
        <f>$K$2-28</f>
        <v>42591</v>
      </c>
      <c r="F53" s="64"/>
      <c r="G53" s="72"/>
      <c r="H53" s="73"/>
      <c r="I53" s="38"/>
      <c r="J53" s="72"/>
      <c r="K53" s="83" t="s">
        <v>77</v>
      </c>
      <c r="L53" s="81"/>
      <c r="M53" s="61">
        <f t="shared" si="0"/>
        <v>307</v>
      </c>
      <c r="N53" s="21">
        <f t="shared" si="4"/>
        <v>42591</v>
      </c>
      <c r="O53" s="68"/>
      <c r="P53" s="22"/>
    </row>
    <row r="54" spans="1:16" ht="15">
      <c r="A54" s="51"/>
      <c r="B54" s="23"/>
      <c r="C54" s="53" t="s">
        <v>22</v>
      </c>
      <c r="D54" s="58">
        <f t="shared" si="1"/>
        <v>307</v>
      </c>
      <c r="E54" s="21">
        <f>$K$2-56</f>
        <v>42563</v>
      </c>
      <c r="F54" s="64"/>
      <c r="G54" s="72"/>
      <c r="H54" s="73"/>
      <c r="I54" s="38"/>
      <c r="J54" s="72"/>
      <c r="K54" s="83" t="s">
        <v>78</v>
      </c>
      <c r="L54" s="76"/>
      <c r="M54" s="61">
        <f t="shared" si="0"/>
        <v>307</v>
      </c>
      <c r="N54" s="27">
        <f>$K$2-56</f>
        <v>42563</v>
      </c>
      <c r="O54" s="68"/>
      <c r="P54" s="22"/>
    </row>
    <row r="55" spans="1:16" ht="15.75" customHeight="1">
      <c r="A55" s="51"/>
      <c r="B55" s="23"/>
      <c r="C55" s="53" t="s">
        <v>31</v>
      </c>
      <c r="D55" s="58">
        <f>$K$2-$K$4</f>
        <v>307</v>
      </c>
      <c r="E55" s="21">
        <f>$K$2-28</f>
        <v>42591</v>
      </c>
      <c r="F55" s="64"/>
      <c r="G55" s="72"/>
      <c r="H55" s="73"/>
      <c r="I55" s="38"/>
      <c r="J55" s="72"/>
      <c r="K55" s="66" t="s">
        <v>72</v>
      </c>
      <c r="L55" s="76"/>
      <c r="M55" s="61"/>
      <c r="N55" s="21" t="s">
        <v>74</v>
      </c>
      <c r="O55" s="68"/>
      <c r="P55" s="19"/>
    </row>
    <row r="56" spans="1:16" ht="15.75" customHeight="1">
      <c r="A56" s="51"/>
      <c r="B56" s="23"/>
      <c r="C56" s="53" t="s">
        <v>70</v>
      </c>
      <c r="D56" s="58">
        <f>$K$2-$K$4</f>
        <v>307</v>
      </c>
      <c r="E56" s="21">
        <f>$K$2-28</f>
        <v>42591</v>
      </c>
      <c r="F56" s="64"/>
      <c r="G56" s="72"/>
      <c r="H56" s="73"/>
      <c r="I56" s="38"/>
      <c r="J56" s="72"/>
      <c r="K56" s="66" t="s">
        <v>76</v>
      </c>
      <c r="L56" s="76"/>
      <c r="M56" s="61">
        <f t="shared" si="0"/>
        <v>307</v>
      </c>
      <c r="N56" s="21">
        <f>$K$2-28</f>
        <v>42591</v>
      </c>
      <c r="O56" s="68"/>
      <c r="P56" s="19"/>
    </row>
    <row r="57" spans="1:16" ht="15">
      <c r="A57" s="51"/>
      <c r="B57" s="23"/>
      <c r="C57" s="53" t="s">
        <v>23</v>
      </c>
      <c r="D57" s="58">
        <f>$K$2-$K$4</f>
        <v>307</v>
      </c>
      <c r="E57" s="21">
        <f>$K$2-56</f>
        <v>42563</v>
      </c>
      <c r="F57" s="64"/>
      <c r="G57" s="72"/>
      <c r="H57" s="73"/>
      <c r="I57" s="38"/>
      <c r="J57" s="72"/>
      <c r="K57" s="66" t="s">
        <v>56</v>
      </c>
      <c r="L57" s="76"/>
      <c r="M57" s="61">
        <f>$K$2-$K$4</f>
        <v>307</v>
      </c>
      <c r="N57" s="21">
        <f>$K$2-28</f>
        <v>42591</v>
      </c>
      <c r="O57" s="68"/>
      <c r="P57" s="19"/>
    </row>
    <row r="58" spans="1:16" ht="20.25" thickBot="1">
      <c r="A58" s="29"/>
      <c r="B58" s="28"/>
      <c r="C58" s="29"/>
      <c r="D58" s="59"/>
      <c r="E58" s="30"/>
      <c r="F58" s="37"/>
      <c r="G58" s="31"/>
      <c r="H58" s="32"/>
      <c r="I58" s="39"/>
      <c r="J58" s="23"/>
      <c r="K58" s="29"/>
      <c r="L58" s="29"/>
      <c r="M58" s="33"/>
      <c r="N58" s="30"/>
      <c r="O58" s="40"/>
      <c r="P58" s="19"/>
    </row>
    <row r="59" spans="6:16" ht="20.25" customHeight="1" thickBot="1">
      <c r="F59" s="34"/>
      <c r="J59" s="31"/>
      <c r="P59" s="19"/>
    </row>
    <row r="60" spans="6:16" ht="20.25" customHeight="1">
      <c r="F60" s="34"/>
      <c r="J60" s="85"/>
      <c r="P60" s="19"/>
    </row>
    <row r="61" spans="1:16" ht="14.25">
      <c r="A61" s="43">
        <f>K2-57</f>
        <v>42562</v>
      </c>
      <c r="B61" s="44"/>
      <c r="C61" s="45" t="s">
        <v>120</v>
      </c>
      <c r="E61" s="46"/>
      <c r="F61" s="47"/>
      <c r="G61" s="46"/>
      <c r="H61" s="46"/>
      <c r="I61" s="17">
        <f>K2-57</f>
        <v>42562</v>
      </c>
      <c r="J61" s="46"/>
      <c r="K61" s="45" t="s">
        <v>125</v>
      </c>
      <c r="L61" s="46"/>
      <c r="N61" s="48"/>
      <c r="O61" s="49"/>
      <c r="P61" s="19"/>
    </row>
    <row r="62" spans="1:16" ht="14.25" customHeight="1">
      <c r="A62" s="43">
        <f>K2-35</f>
        <v>42584</v>
      </c>
      <c r="B62" s="44"/>
      <c r="C62" s="45" t="s">
        <v>117</v>
      </c>
      <c r="E62" s="46"/>
      <c r="F62" s="47"/>
      <c r="G62" s="46"/>
      <c r="H62" s="46"/>
      <c r="I62" s="17">
        <f>K2-35</f>
        <v>42584</v>
      </c>
      <c r="J62" s="46"/>
      <c r="K62" s="45" t="s">
        <v>124</v>
      </c>
      <c r="L62" s="46"/>
      <c r="N62" s="48"/>
      <c r="O62" s="49"/>
      <c r="P62" s="19"/>
    </row>
    <row r="63" spans="1:16" ht="14.25">
      <c r="A63" s="54">
        <f>K2-56</f>
        <v>42563</v>
      </c>
      <c r="B63" s="44"/>
      <c r="C63" s="45" t="s">
        <v>119</v>
      </c>
      <c r="E63" s="46"/>
      <c r="F63" s="47"/>
      <c r="G63" s="46"/>
      <c r="H63" s="46"/>
      <c r="I63" s="17">
        <f>K2-56</f>
        <v>42563</v>
      </c>
      <c r="J63" s="46"/>
      <c r="K63" s="45" t="s">
        <v>126</v>
      </c>
      <c r="L63" s="46"/>
      <c r="N63" s="48"/>
      <c r="O63" s="49"/>
      <c r="P63" s="19"/>
    </row>
    <row r="64" spans="1:16" ht="14.25">
      <c r="A64" s="54">
        <f>K2-14</f>
        <v>42605</v>
      </c>
      <c r="B64" s="44"/>
      <c r="C64" s="45" t="s">
        <v>122</v>
      </c>
      <c r="E64" s="46"/>
      <c r="F64" s="47"/>
      <c r="G64" s="46"/>
      <c r="H64" s="46"/>
      <c r="I64" s="17">
        <f>K2-14</f>
        <v>42605</v>
      </c>
      <c r="J64" s="46"/>
      <c r="K64" s="45" t="s">
        <v>123</v>
      </c>
      <c r="L64" s="46"/>
      <c r="N64" s="48"/>
      <c r="O64" s="49"/>
      <c r="P64" s="19"/>
    </row>
    <row r="65" spans="1:16" ht="14.25" customHeight="1">
      <c r="A65" s="43">
        <f>K2-28</f>
        <v>42591</v>
      </c>
      <c r="B65" s="44"/>
      <c r="C65" s="45" t="s">
        <v>118</v>
      </c>
      <c r="E65" s="46"/>
      <c r="F65" s="47"/>
      <c r="G65" s="46"/>
      <c r="H65" s="46"/>
      <c r="I65" s="17">
        <f>K2-28</f>
        <v>42591</v>
      </c>
      <c r="K65" s="84" t="s">
        <v>121</v>
      </c>
      <c r="L65" s="46"/>
      <c r="N65" s="48"/>
      <c r="O65" s="49"/>
      <c r="P65" s="19"/>
    </row>
    <row r="70" spans="1:16" ht="14.25">
      <c r="A70" s="19"/>
      <c r="B70" s="19"/>
      <c r="C70" s="19"/>
      <c r="F70" s="34"/>
      <c r="J70" s="46"/>
      <c r="P70" s="19"/>
    </row>
    <row r="71" spans="6:16" ht="14.25">
      <c r="F71" s="34"/>
      <c r="P71" s="19"/>
    </row>
    <row r="72" spans="6:16" ht="14.25">
      <c r="F72" s="34"/>
      <c r="P72" s="19"/>
    </row>
    <row r="73" spans="6:16" ht="14.25">
      <c r="F73" s="34"/>
      <c r="P73" s="19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  <row r="88" ht="14.25">
      <c r="F88" s="34"/>
    </row>
    <row r="89" ht="14.25">
      <c r="F89" s="34"/>
    </row>
    <row r="90" ht="14.25">
      <c r="F90" s="34"/>
    </row>
  </sheetData>
  <sheetProtection autoFilter="0"/>
  <autoFilter ref="A6:O65">
    <sortState ref="A7:O90">
      <sortCondition sortBy="value" ref="C7:C90"/>
    </sortState>
  </autoFilter>
  <mergeCells count="7">
    <mergeCell ref="E1:K1"/>
    <mergeCell ref="A2:C2"/>
    <mergeCell ref="I5:O5"/>
    <mergeCell ref="A5:H5"/>
    <mergeCell ref="A1:C1"/>
    <mergeCell ref="A3:C3"/>
    <mergeCell ref="N3:O4"/>
  </mergeCells>
  <conditionalFormatting sqref="D31 D7 D9 D11:D14 D16:D23 D25 D27:D29 D34:D37 D40:D41 D43:D46 D52:D53 D55:D56 M7:M8 M14:M15 M17:M24 M26:M30 M32:M33 M38:M39 M41 M43:M46 M48:M53 M56:M57">
    <cfRule type="iconSet" priority="6" dxfId="0">
      <iconSet iconSet="3TrafficLights2" showValue="0">
        <cfvo type="percent" val="0"/>
        <cfvo type="num" val="28"/>
        <cfvo type="num" val="35"/>
      </iconSet>
    </cfRule>
  </conditionalFormatting>
  <conditionalFormatting sqref="D8 D10 D15 D24 D26 D30 D32:D33 D38 D48 D54 D57 M54 M42 M40 M35:M37 M31 M25 M12:M13 M10">
    <cfRule type="iconSet" priority="62" dxfId="0">
      <iconSet iconSet="3TrafficLights2" showValue="0">
        <cfvo type="percent" val="0"/>
        <cfvo type="num" val="49"/>
        <cfvo type="num" val="56"/>
      </iconSet>
    </cfRule>
  </conditionalFormatting>
  <conditionalFormatting sqref="D39 D42 M47 M16">
    <cfRule type="iconSet" priority="5" dxfId="0">
      <iconSet iconSet="3TrafficLights2" showValue="0">
        <cfvo type="percent" val="0"/>
        <cfvo type="num" val="7"/>
        <cfvo type="num" val="21"/>
      </iconSet>
    </cfRule>
  </conditionalFormatting>
  <conditionalFormatting sqref="M34 M9 M11 D47 D49 D50">
    <cfRule type="iconSet" priority="61" dxfId="0">
      <iconSet iconSet="3TrafficLights2" showValue="0">
        <cfvo type="percent" val="0"/>
        <cfvo type="num" val="35"/>
        <cfvo type="num" val="42"/>
      </iconSet>
    </cfRule>
  </conditionalFormatting>
  <hyperlinks>
    <hyperlink ref="A3" r:id="rId1" display="www.nortec-hamburg.de"/>
    <hyperlink ref="A3:C3" r:id="rId2" display="smm-hamburg.com"/>
  </hyperlinks>
  <printOptions horizontalCentered="1"/>
  <pageMargins left="0.03937007874015748" right="0.03937007874015748" top="0.35433070866141736" bottom="0.5511811023622047" header="0.11811023622047245" footer="0.31496062992125984"/>
  <pageSetup fitToHeight="3" horizontalDpi="600" verticalDpi="600" orientation="landscape" paperSize="9" scale="62" r:id="rId5"/>
  <ignoredErrors>
    <ignoredError sqref="E15 E24 E26 E38 E48 E54 N54 N40 N10:N11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 Messe Schweiz (Basel)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Lehmann</dc:creator>
  <cp:keywords/>
  <dc:description/>
  <cp:lastModifiedBy>Maike Staats</cp:lastModifiedBy>
  <cp:lastPrinted>2013-11-28T12:41:04Z</cp:lastPrinted>
  <dcterms:created xsi:type="dcterms:W3CDTF">2010-04-23T08:24:23Z</dcterms:created>
  <dcterms:modified xsi:type="dcterms:W3CDTF">2015-11-04T07:17:59Z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